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workbookProtection workbookPassword="F376" lockStructure="1"/>
  <bookViews>
    <workbookView xWindow="0" yWindow="0" windowWidth="28800" windowHeight="11925"/>
  </bookViews>
  <sheets>
    <sheet name="EAEPED_OG" sheetId="1" r:id="rId1"/>
  </sheets>
  <definedNames>
    <definedName name="_xlnm.Print_Area" localSheetId="0">EAEPED_OG!$A$1:$I$160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8" i="1" l="1"/>
  <c r="H158" i="1" s="1"/>
  <c r="E157" i="1"/>
  <c r="H157" i="1" s="1"/>
  <c r="E156" i="1"/>
  <c r="H156" i="1" s="1"/>
  <c r="E155" i="1"/>
  <c r="H155" i="1" s="1"/>
  <c r="E154" i="1"/>
  <c r="H154" i="1" s="1"/>
  <c r="H153" i="1"/>
  <c r="E153" i="1"/>
  <c r="E152" i="1"/>
  <c r="H152" i="1" s="1"/>
  <c r="H151" i="1" s="1"/>
  <c r="G151" i="1"/>
  <c r="F151" i="1"/>
  <c r="D151" i="1"/>
  <c r="C151" i="1"/>
  <c r="E150" i="1"/>
  <c r="H150" i="1" s="1"/>
  <c r="H149" i="1"/>
  <c r="E149" i="1"/>
  <c r="E148" i="1"/>
  <c r="H148" i="1" s="1"/>
  <c r="H147" i="1" s="1"/>
  <c r="G147" i="1"/>
  <c r="F147" i="1"/>
  <c r="E147" i="1"/>
  <c r="D147" i="1"/>
  <c r="C147" i="1"/>
  <c r="E146" i="1"/>
  <c r="H146" i="1" s="1"/>
  <c r="H145" i="1"/>
  <c r="E145" i="1"/>
  <c r="E144" i="1"/>
  <c r="H144" i="1" s="1"/>
  <c r="E143" i="1"/>
  <c r="H143" i="1" s="1"/>
  <c r="E142" i="1"/>
  <c r="E138" i="1" s="1"/>
  <c r="E141" i="1"/>
  <c r="H141" i="1" s="1"/>
  <c r="E140" i="1"/>
  <c r="H140" i="1" s="1"/>
  <c r="H139" i="1"/>
  <c r="E139" i="1"/>
  <c r="G138" i="1"/>
  <c r="F138" i="1"/>
  <c r="D138" i="1"/>
  <c r="C138" i="1"/>
  <c r="E137" i="1"/>
  <c r="H137" i="1" s="1"/>
  <c r="E136" i="1"/>
  <c r="H136" i="1" s="1"/>
  <c r="H135" i="1"/>
  <c r="E135" i="1"/>
  <c r="G134" i="1"/>
  <c r="F134" i="1"/>
  <c r="E134" i="1"/>
  <c r="D134" i="1"/>
  <c r="C134" i="1"/>
  <c r="E133" i="1"/>
  <c r="H133" i="1" s="1"/>
  <c r="E132" i="1"/>
  <c r="H132" i="1" s="1"/>
  <c r="H131" i="1"/>
  <c r="E131" i="1"/>
  <c r="E130" i="1"/>
  <c r="H130" i="1" s="1"/>
  <c r="E129" i="1"/>
  <c r="H129" i="1" s="1"/>
  <c r="E128" i="1"/>
  <c r="E124" i="1" s="1"/>
  <c r="E127" i="1"/>
  <c r="H127" i="1" s="1"/>
  <c r="E126" i="1"/>
  <c r="H126" i="1" s="1"/>
  <c r="H125" i="1"/>
  <c r="E125" i="1"/>
  <c r="G124" i="1"/>
  <c r="F124" i="1"/>
  <c r="D124" i="1"/>
  <c r="C124" i="1"/>
  <c r="E123" i="1"/>
  <c r="H123" i="1" s="1"/>
  <c r="E122" i="1"/>
  <c r="H122" i="1" s="1"/>
  <c r="H121" i="1"/>
  <c r="E121" i="1"/>
  <c r="E120" i="1"/>
  <c r="H120" i="1" s="1"/>
  <c r="E119" i="1"/>
  <c r="H119" i="1" s="1"/>
  <c r="E118" i="1"/>
  <c r="H118" i="1" s="1"/>
  <c r="E117" i="1"/>
  <c r="H117" i="1" s="1"/>
  <c r="E116" i="1"/>
  <c r="H116" i="1" s="1"/>
  <c r="H115" i="1"/>
  <c r="E115" i="1"/>
  <c r="G114" i="1"/>
  <c r="F114" i="1"/>
  <c r="D114" i="1"/>
  <c r="C114" i="1"/>
  <c r="E113" i="1"/>
  <c r="H113" i="1" s="1"/>
  <c r="E112" i="1"/>
  <c r="H112" i="1" s="1"/>
  <c r="H111" i="1"/>
  <c r="E111" i="1"/>
  <c r="E110" i="1"/>
  <c r="H110" i="1" s="1"/>
  <c r="E109" i="1"/>
  <c r="H109" i="1" s="1"/>
  <c r="E108" i="1"/>
  <c r="E104" i="1" s="1"/>
  <c r="E107" i="1"/>
  <c r="H107" i="1" s="1"/>
  <c r="E106" i="1"/>
  <c r="H106" i="1" s="1"/>
  <c r="H105" i="1"/>
  <c r="E105" i="1"/>
  <c r="G104" i="1"/>
  <c r="F104" i="1"/>
  <c r="D104" i="1"/>
  <c r="C104" i="1"/>
  <c r="E103" i="1"/>
  <c r="H103" i="1" s="1"/>
  <c r="E102" i="1"/>
  <c r="H102" i="1" s="1"/>
  <c r="H101" i="1"/>
  <c r="E101" i="1"/>
  <c r="E100" i="1"/>
  <c r="H100" i="1" s="1"/>
  <c r="E99" i="1"/>
  <c r="H99" i="1" s="1"/>
  <c r="E98" i="1"/>
  <c r="E94" i="1" s="1"/>
  <c r="E97" i="1"/>
  <c r="H97" i="1" s="1"/>
  <c r="E96" i="1"/>
  <c r="H96" i="1" s="1"/>
  <c r="H95" i="1"/>
  <c r="E95" i="1"/>
  <c r="G94" i="1"/>
  <c r="F94" i="1"/>
  <c r="D94" i="1"/>
  <c r="C94" i="1"/>
  <c r="E93" i="1"/>
  <c r="H93" i="1" s="1"/>
  <c r="E92" i="1"/>
  <c r="H92" i="1" s="1"/>
  <c r="H91" i="1"/>
  <c r="E91" i="1"/>
  <c r="E90" i="1"/>
  <c r="H90" i="1" s="1"/>
  <c r="E89" i="1"/>
  <c r="H89" i="1" s="1"/>
  <c r="E88" i="1"/>
  <c r="H88" i="1" s="1"/>
  <c r="E87" i="1"/>
  <c r="H87" i="1" s="1"/>
  <c r="G86" i="1"/>
  <c r="F86" i="1"/>
  <c r="D86" i="1"/>
  <c r="D85" i="1" s="1"/>
  <c r="C86" i="1"/>
  <c r="C85" i="1" s="1"/>
  <c r="G85" i="1"/>
  <c r="F85" i="1"/>
  <c r="E84" i="1"/>
  <c r="H84" i="1" s="1"/>
  <c r="H83" i="1"/>
  <c r="E83" i="1"/>
  <c r="E82" i="1"/>
  <c r="H82" i="1" s="1"/>
  <c r="E81" i="1"/>
  <c r="H81" i="1" s="1"/>
  <c r="E80" i="1"/>
  <c r="H80" i="1" s="1"/>
  <c r="E79" i="1"/>
  <c r="H79" i="1" s="1"/>
  <c r="E78" i="1"/>
  <c r="H78" i="1" s="1"/>
  <c r="G77" i="1"/>
  <c r="F77" i="1"/>
  <c r="D77" i="1"/>
  <c r="C77" i="1"/>
  <c r="E76" i="1"/>
  <c r="E73" i="1" s="1"/>
  <c r="E75" i="1"/>
  <c r="H75" i="1" s="1"/>
  <c r="E74" i="1"/>
  <c r="H74" i="1" s="1"/>
  <c r="G73" i="1"/>
  <c r="F73" i="1"/>
  <c r="D73" i="1"/>
  <c r="C73" i="1"/>
  <c r="E72" i="1"/>
  <c r="H72" i="1" s="1"/>
  <c r="E71" i="1"/>
  <c r="H71" i="1" s="1"/>
  <c r="E70" i="1"/>
  <c r="H70" i="1" s="1"/>
  <c r="H69" i="1"/>
  <c r="E69" i="1"/>
  <c r="E68" i="1"/>
  <c r="H68" i="1" s="1"/>
  <c r="E67" i="1"/>
  <c r="H67" i="1" s="1"/>
  <c r="E66" i="1"/>
  <c r="H66" i="1" s="1"/>
  <c r="E65" i="1"/>
  <c r="H65" i="1" s="1"/>
  <c r="G64" i="1"/>
  <c r="F64" i="1"/>
  <c r="D64" i="1"/>
  <c r="C64" i="1"/>
  <c r="E63" i="1"/>
  <c r="H63" i="1" s="1"/>
  <c r="E62" i="1"/>
  <c r="H62" i="1" s="1"/>
  <c r="E61" i="1"/>
  <c r="H61" i="1" s="1"/>
  <c r="H60" i="1" s="1"/>
  <c r="G60" i="1"/>
  <c r="F60" i="1"/>
  <c r="D60" i="1"/>
  <c r="C60" i="1"/>
  <c r="E59" i="1"/>
  <c r="H59" i="1" s="1"/>
  <c r="E58" i="1"/>
  <c r="H58" i="1" s="1"/>
  <c r="E57" i="1"/>
  <c r="H57" i="1" s="1"/>
  <c r="E56" i="1"/>
  <c r="H56" i="1" s="1"/>
  <c r="H55" i="1"/>
  <c r="E55" i="1"/>
  <c r="E54" i="1"/>
  <c r="H54" i="1" s="1"/>
  <c r="E53" i="1"/>
  <c r="H53" i="1" s="1"/>
  <c r="E52" i="1"/>
  <c r="H52" i="1" s="1"/>
  <c r="E51" i="1"/>
  <c r="H51" i="1" s="1"/>
  <c r="H50" i="1" s="1"/>
  <c r="G50" i="1"/>
  <c r="F50" i="1"/>
  <c r="D50" i="1"/>
  <c r="C50" i="1"/>
  <c r="E49" i="1"/>
  <c r="H49" i="1" s="1"/>
  <c r="E48" i="1"/>
  <c r="H48" i="1" s="1"/>
  <c r="E47" i="1"/>
  <c r="H47" i="1" s="1"/>
  <c r="E46" i="1"/>
  <c r="H46" i="1" s="1"/>
  <c r="H45" i="1"/>
  <c r="E45" i="1"/>
  <c r="E44" i="1"/>
  <c r="H44" i="1" s="1"/>
  <c r="E43" i="1"/>
  <c r="H43" i="1" s="1"/>
  <c r="E42" i="1"/>
  <c r="H42" i="1" s="1"/>
  <c r="E41" i="1"/>
  <c r="H41" i="1" s="1"/>
  <c r="G40" i="1"/>
  <c r="F40" i="1"/>
  <c r="D40" i="1"/>
  <c r="C40" i="1"/>
  <c r="E39" i="1"/>
  <c r="H39" i="1" s="1"/>
  <c r="E38" i="1"/>
  <c r="H38" i="1" s="1"/>
  <c r="E37" i="1"/>
  <c r="H37" i="1" s="1"/>
  <c r="E36" i="1"/>
  <c r="H36" i="1" s="1"/>
  <c r="H35" i="1"/>
  <c r="E35" i="1"/>
  <c r="E34" i="1"/>
  <c r="H34" i="1" s="1"/>
  <c r="E33" i="1"/>
  <c r="H33" i="1" s="1"/>
  <c r="E32" i="1"/>
  <c r="H32" i="1" s="1"/>
  <c r="E31" i="1"/>
  <c r="H31" i="1" s="1"/>
  <c r="G30" i="1"/>
  <c r="F30" i="1"/>
  <c r="D30" i="1"/>
  <c r="C30" i="1"/>
  <c r="E29" i="1"/>
  <c r="H29" i="1" s="1"/>
  <c r="E28" i="1"/>
  <c r="H28" i="1" s="1"/>
  <c r="E27" i="1"/>
  <c r="H27" i="1" s="1"/>
  <c r="H26" i="1"/>
  <c r="E26" i="1"/>
  <c r="H25" i="1"/>
  <c r="E25" i="1"/>
  <c r="E24" i="1"/>
  <c r="H24" i="1" s="1"/>
  <c r="E23" i="1"/>
  <c r="H23" i="1" s="1"/>
  <c r="E22" i="1"/>
  <c r="H22" i="1" s="1"/>
  <c r="E21" i="1"/>
  <c r="H21" i="1" s="1"/>
  <c r="G20" i="1"/>
  <c r="F20" i="1"/>
  <c r="D20" i="1"/>
  <c r="C20" i="1"/>
  <c r="E19" i="1"/>
  <c r="H19" i="1" s="1"/>
  <c r="E18" i="1"/>
  <c r="H18" i="1" s="1"/>
  <c r="E17" i="1"/>
  <c r="H17" i="1" s="1"/>
  <c r="H16" i="1"/>
  <c r="E16" i="1"/>
  <c r="H15" i="1"/>
  <c r="E15" i="1"/>
  <c r="E14" i="1"/>
  <c r="H14" i="1" s="1"/>
  <c r="E13" i="1"/>
  <c r="E12" i="1" s="1"/>
  <c r="G12" i="1"/>
  <c r="G10" i="1" s="1"/>
  <c r="G160" i="1" s="1"/>
  <c r="F12" i="1"/>
  <c r="D12" i="1"/>
  <c r="C12" i="1"/>
  <c r="F10" i="1"/>
  <c r="F160" i="1" s="1"/>
  <c r="D10" i="1"/>
  <c r="C10" i="1"/>
  <c r="H114" i="1" l="1"/>
  <c r="H30" i="1"/>
  <c r="H20" i="1"/>
  <c r="H86" i="1"/>
  <c r="C160" i="1"/>
  <c r="H64" i="1"/>
  <c r="H94" i="1"/>
  <c r="H77" i="1"/>
  <c r="D160" i="1"/>
  <c r="H40" i="1"/>
  <c r="H134" i="1"/>
  <c r="H98" i="1"/>
  <c r="E77" i="1"/>
  <c r="E20" i="1"/>
  <c r="E30" i="1"/>
  <c r="E40" i="1"/>
  <c r="E50" i="1"/>
  <c r="E60" i="1"/>
  <c r="E64" i="1"/>
  <c r="E10" i="1" s="1"/>
  <c r="E86" i="1"/>
  <c r="E151" i="1"/>
  <c r="H76" i="1"/>
  <c r="H73" i="1" s="1"/>
  <c r="H128" i="1"/>
  <c r="H124" i="1" s="1"/>
  <c r="H108" i="1"/>
  <c r="H104" i="1" s="1"/>
  <c r="H142" i="1"/>
  <c r="H138" i="1" s="1"/>
  <c r="E114" i="1"/>
  <c r="H13" i="1"/>
  <c r="H12" i="1" s="1"/>
  <c r="H10" i="1" l="1"/>
  <c r="H85" i="1"/>
  <c r="E85" i="1"/>
  <c r="E160" i="1" s="1"/>
  <c r="H160" i="1" l="1"/>
</calcChain>
</file>

<file path=xl/sharedStrings.xml><?xml version="1.0" encoding="utf-8"?>
<sst xmlns="http://schemas.openxmlformats.org/spreadsheetml/2006/main" count="168" uniqueCount="95">
  <si>
    <t>ASEC_EAEPEDCOG_2doTRIM_T0</t>
  </si>
  <si>
    <t>JUNTA MUNICIPAL DE AGUA Y SANEAMIENTO DE JIMENEZ</t>
  </si>
  <si>
    <t>Estado Analítico del Ejercicio del Presupuesto de Egresos Detallado - LDF</t>
  </si>
  <si>
    <t xml:space="preserve">Clasificación por Objeto del Gasto (Capítulo y Concepto) </t>
  </si>
  <si>
    <t>Del 01 de enero al 31 de diciembre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</si>
  <si>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</si>
  <si>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</si>
  <si>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</si>
  <si>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</si>
  <si>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</si>
  <si>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</si>
  <si>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</si>
  <si>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</si>
  <si>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</si>
  <si>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</si>
  <si>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</si>
  <si>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</si>
  <si>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</si>
  <si>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</si>
  <si>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</si>
  <si>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</si>
  <si>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</si>
  <si>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</si>
  <si>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</si>
  <si>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</si>
  <si>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</si>
  <si>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</si>
  <si>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</si>
  <si>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</si>
  <si>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</si>
  <si>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</si>
  <si>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</si>
  <si>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</si>
  <si>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</si>
  <si>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</si>
  <si>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</si>
  <si>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</si>
  <si>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</si>
  <si>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</si>
  <si>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</si>
  <si>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</si>
  <si>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</si>
  <si>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</si>
  <si>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</si>
  <si>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</si>
  <si>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</si>
  <si>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</si>
  <si>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</si>
  <si>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</si>
  <si>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</si>
  <si>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</si>
  <si>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</si>
  <si>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</si>
  <si>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</si>
  <si>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</si>
  <si>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</si>
  <si>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</si>
  <si>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</si>
  <si>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</si>
  <si>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</si>
  <si>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</si>
  <si>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</si>
  <si>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</si>
  <si>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</si>
  <si>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</si>
  <si>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</si>
  <si>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</si>
  <si>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</si>
  <si>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</si>
  <si>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</si>
  <si>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</si>
  <si>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</si>
  <si>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</si>
  <si>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</si>
  <si>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</si>
  <si>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</si>
  <si>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</si>
  <si>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</si>
  <si>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</si>
  <si>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</si>
  <si>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</si>
  <si>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</si>
  <si>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</si>
  <si>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</si>
  <si>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</si>
  <si>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</si>
  <si>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</si>
  <si>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</si>
  <si>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</si>
  <si>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</si>
  <si>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“Bajo protesta de decir verdad declaramos que los Estados Financieros y sus notas, son razonablemente correctos y son responsabilidad del emisor.”</t>
  </si>
  <si>
    <t>Ing. Marcos Chavez Torres</t>
  </si>
  <si>
    <t>L.C. Miriam Mireya Córdova López</t>
  </si>
  <si>
    <t>Director Ejecutivo</t>
  </si>
  <si>
    <t>Directora 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</si>
</sst>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rgb="FF1D1C1D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/>
  </cellStyleXfs>
  <cellXfs count="54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3" fillId="0" borderId="0" xfId="0" applyNumberFormat="1" applyFont="1" applyFill="1" applyBorder="1" applyProtection="1"/>
    <xf numFmtId="49" fontId="4" fillId="2" borderId="8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vertical="center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4" fillId="0" borderId="14" xfId="1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Protection="1"/>
    <xf numFmtId="0" fontId="6" fillId="0" borderId="14" xfId="0" applyNumberFormat="1" applyFont="1" applyFill="1" applyBorder="1" applyAlignment="1" applyProtection="1">
      <alignment horizontal="left" vertical="center" wrapText="1" indent="2"/>
    </xf>
    <xf numFmtId="164" fontId="6" fillId="0" borderId="5" xfId="1" applyNumberFormat="1" applyFont="1" applyFill="1" applyBorder="1" applyAlignment="1" applyProtection="1">
      <alignment horizontal="right" vertical="center"/>
    </xf>
    <xf numFmtId="0" fontId="4" fillId="0" borderId="14" xfId="0" applyNumberFormat="1" applyFont="1" applyFill="1" applyBorder="1" applyAlignment="1" applyProtection="1">
      <alignment vertical="center" wrapText="1"/>
    </xf>
    <xf numFmtId="0" fontId="6" fillId="0" borderId="14" xfId="0" applyNumberFormat="1" applyFont="1" applyFill="1" applyBorder="1" applyAlignment="1" applyProtection="1">
      <alignment horizontal="left" vertical="center" indent="2"/>
    </xf>
    <xf numFmtId="0" fontId="4" fillId="0" borderId="9" xfId="0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0" fontId="6" fillId="0" borderId="14" xfId="0" applyNumberFormat="1" applyFont="1" applyFill="1" applyBorder="1" applyAlignment="1" applyProtection="1">
      <alignment vertical="center"/>
    </xf>
    <xf numFmtId="0" fontId="6" fillId="0" borderId="14" xfId="0" applyNumberFormat="1" applyFont="1" applyFill="1" applyBorder="1" applyAlignment="1" applyProtection="1">
      <alignment vertical="center" wrapText="1"/>
    </xf>
    <xf numFmtId="164" fontId="2" fillId="0" borderId="0" xfId="0" applyNumberFormat="1" applyFont="1" applyFill="1" applyBorder="1" applyProtection="1"/>
    <xf numFmtId="0" fontId="6" fillId="0" borderId="14" xfId="0" applyNumberFormat="1" applyFont="1" applyFill="1" applyBorder="1" applyAlignment="1" applyProtection="1">
      <alignment horizontal="left" vertical="center"/>
    </xf>
    <xf numFmtId="0" fontId="4" fillId="0" borderId="13" xfId="0" applyNumberFormat="1" applyFont="1" applyFill="1" applyBorder="1" applyAlignment="1" applyProtection="1">
      <alignment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49" fontId="4" fillId="2" borderId="10" xfId="0" applyNumberFormat="1" applyFont="1" applyFill="1" applyBorder="1" applyAlignment="1" applyProtection="1">
      <alignment horizontal="center"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Protection="1">
      <protection locked="0"/>
    </xf>
    <xf numFmtId="0" fontId="8" fillId="0" borderId="0" xfId="0" applyNumberFormat="1" applyFont="1" applyFill="1" applyBorder="1" applyProtection="1">
      <protection locked="0"/>
    </xf>
    <xf numFmtId="0" fontId="9" fillId="0" borderId="0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B3" sqref="B3:H3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0" width="11.42578125" style="1" customWidth="1"/>
    <col min="11" max="16384" width="11.42578125" style="1"/>
  </cols>
  <sheetData>
    <row r="1" spans="2:9" ht="15" customHeight="1" x14ac:dyDescent="0.2">
      <c r="I1" s="2" t="s">
        <v>0</v>
      </c>
    </row>
    <row r="2" spans="2:9" ht="15" customHeight="1" x14ac:dyDescent="0.2">
      <c r="B2" s="39" t="s">
        <v>1</v>
      </c>
      <c r="C2" s="40"/>
      <c r="D2" s="40"/>
      <c r="E2" s="40"/>
      <c r="F2" s="40"/>
      <c r="G2" s="40"/>
      <c r="H2" s="41"/>
    </row>
    <row r="3" spans="2:9" x14ac:dyDescent="0.2">
      <c r="B3" s="42" t="s">
        <v>2</v>
      </c>
      <c r="C3" s="43"/>
      <c r="D3" s="43"/>
      <c r="E3" s="43"/>
      <c r="F3" s="43"/>
      <c r="G3" s="43"/>
      <c r="H3" s="44"/>
    </row>
    <row r="4" spans="2:9" x14ac:dyDescent="0.2">
      <c r="B4" s="42" t="s">
        <v>3</v>
      </c>
      <c r="C4" s="43"/>
      <c r="D4" s="43"/>
      <c r="E4" s="43"/>
      <c r="F4" s="43"/>
      <c r="G4" s="43"/>
      <c r="H4" s="44"/>
    </row>
    <row r="5" spans="2:9" x14ac:dyDescent="0.2">
      <c r="B5" s="45" t="s">
        <v>4</v>
      </c>
      <c r="C5" s="46"/>
      <c r="D5" s="46"/>
      <c r="E5" s="46"/>
      <c r="F5" s="46"/>
      <c r="G5" s="46"/>
      <c r="H5" s="47"/>
    </row>
    <row r="6" spans="2:9" ht="15.75" customHeight="1" x14ac:dyDescent="0.2">
      <c r="B6" s="48" t="s">
        <v>5</v>
      </c>
      <c r="C6" s="49"/>
      <c r="D6" s="49"/>
      <c r="E6" s="49"/>
      <c r="F6" s="49"/>
      <c r="G6" s="49"/>
      <c r="H6" s="50"/>
    </row>
    <row r="7" spans="2:9" ht="24.75" customHeight="1" x14ac:dyDescent="0.2">
      <c r="B7" s="32" t="s">
        <v>6</v>
      </c>
      <c r="C7" s="34" t="s">
        <v>7</v>
      </c>
      <c r="D7" s="35"/>
      <c r="E7" s="35"/>
      <c r="F7" s="35"/>
      <c r="G7" s="36"/>
      <c r="H7" s="37" t="s">
        <v>8</v>
      </c>
    </row>
    <row r="8" spans="2:9" ht="24" x14ac:dyDescent="0.2">
      <c r="B8" s="33"/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14</v>
      </c>
      <c r="C10" s="7">
        <f>SUM(C12,C20,C30,C40,C50,C60,C64,C73,C77)</f>
        <v>50746279</v>
      </c>
      <c r="D10" s="8">
        <f>SUM(D12,D20,D30,D40,D50,D60,D64,D73,D77)</f>
        <v>-584775</v>
      </c>
      <c r="E10" s="24">
        <f t="shared" ref="E10:H10" si="0">SUM(E12,E20,E30,E40,E50,E60,E64,E73,E77)</f>
        <v>50161504</v>
      </c>
      <c r="F10" s="8">
        <f t="shared" si="0"/>
        <v>49420465</v>
      </c>
      <c r="G10" s="8">
        <f t="shared" si="0"/>
        <v>48821245</v>
      </c>
      <c r="H10" s="24">
        <f t="shared" si="0"/>
        <v>741039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15</v>
      </c>
      <c r="C12" s="7">
        <f>SUM(C13:C19)</f>
        <v>16097669</v>
      </c>
      <c r="D12" s="7">
        <f>SUM(D13:D19)</f>
        <v>1447643</v>
      </c>
      <c r="E12" s="25">
        <f t="shared" ref="E12:H12" si="1">SUM(E13:E19)</f>
        <v>17545312</v>
      </c>
      <c r="F12" s="7">
        <f t="shared" si="1"/>
        <v>17545312</v>
      </c>
      <c r="G12" s="7">
        <f t="shared" si="1"/>
        <v>17224559</v>
      </c>
      <c r="H12" s="25">
        <f t="shared" si="1"/>
        <v>0</v>
      </c>
    </row>
    <row r="13" spans="2:9" ht="24" x14ac:dyDescent="0.2">
      <c r="B13" s="10" t="s">
        <v>16</v>
      </c>
      <c r="C13" s="22">
        <v>8745553</v>
      </c>
      <c r="D13" s="22">
        <v>172042</v>
      </c>
      <c r="E13" s="26">
        <f>SUM(C13:D13)</f>
        <v>8917595</v>
      </c>
      <c r="F13" s="23">
        <v>8917596</v>
      </c>
      <c r="G13" s="23">
        <v>8917596</v>
      </c>
      <c r="H13" s="30">
        <f>SUM(E13-F13)</f>
        <v>-1</v>
      </c>
    </row>
    <row r="14" spans="2:9" ht="23.1" customHeight="1" x14ac:dyDescent="0.2">
      <c r="B14" s="10" t="s">
        <v>17</v>
      </c>
      <c r="C14" s="22">
        <v>500895</v>
      </c>
      <c r="D14" s="22">
        <v>-500895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18</v>
      </c>
      <c r="C15" s="22">
        <v>4027409</v>
      </c>
      <c r="D15" s="22">
        <v>257434</v>
      </c>
      <c r="E15" s="26">
        <f t="shared" si="2"/>
        <v>4284843</v>
      </c>
      <c r="F15" s="23">
        <v>4284842</v>
      </c>
      <c r="G15" s="23">
        <v>3964089</v>
      </c>
      <c r="H15" s="30">
        <f t="shared" si="3"/>
        <v>1</v>
      </c>
    </row>
    <row r="16" spans="2:9" x14ac:dyDescent="0.2">
      <c r="B16" s="10" t="s">
        <v>19</v>
      </c>
      <c r="C16" s="22">
        <v>271129</v>
      </c>
      <c r="D16" s="22">
        <v>880476</v>
      </c>
      <c r="E16" s="26">
        <f t="shared" si="2"/>
        <v>1151605</v>
      </c>
      <c r="F16" s="23">
        <v>1151605</v>
      </c>
      <c r="G16" s="23">
        <v>1151605</v>
      </c>
      <c r="H16" s="30">
        <f t="shared" si="3"/>
        <v>0</v>
      </c>
    </row>
    <row r="17" spans="2:8" x14ac:dyDescent="0.2">
      <c r="B17" s="10" t="s">
        <v>20</v>
      </c>
      <c r="C17" s="22">
        <v>1626200</v>
      </c>
      <c r="D17" s="22">
        <v>403785</v>
      </c>
      <c r="E17" s="26">
        <f t="shared" si="2"/>
        <v>2029985</v>
      </c>
      <c r="F17" s="23">
        <v>2029985</v>
      </c>
      <c r="G17" s="23">
        <v>2029985</v>
      </c>
      <c r="H17" s="30">
        <f t="shared" si="3"/>
        <v>0</v>
      </c>
    </row>
    <row r="18" spans="2:8" x14ac:dyDescent="0.2">
      <c r="B18" s="10" t="s">
        <v>21</v>
      </c>
      <c r="C18" s="22">
        <v>283546</v>
      </c>
      <c r="D18" s="22">
        <v>-283546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22</v>
      </c>
      <c r="C19" s="22">
        <v>642937</v>
      </c>
      <c r="D19" s="22">
        <v>518347</v>
      </c>
      <c r="E19" s="26">
        <f t="shared" si="2"/>
        <v>1161284</v>
      </c>
      <c r="F19" s="23">
        <v>1161284</v>
      </c>
      <c r="G19" s="23">
        <v>1161284</v>
      </c>
      <c r="H19" s="30">
        <f t="shared" si="3"/>
        <v>0</v>
      </c>
    </row>
    <row r="20" spans="2:8" s="9" customFormat="1" ht="24" x14ac:dyDescent="0.2">
      <c r="B20" s="12" t="s">
        <v>23</v>
      </c>
      <c r="C20" s="7">
        <f>SUM(C21:C29)</f>
        <v>6728640</v>
      </c>
      <c r="D20" s="7">
        <f t="shared" ref="D20:H20" si="4">SUM(D21:D29)</f>
        <v>-1987594</v>
      </c>
      <c r="E20" s="25">
        <f t="shared" si="4"/>
        <v>4741046</v>
      </c>
      <c r="F20" s="7">
        <f t="shared" si="4"/>
        <v>4496026</v>
      </c>
      <c r="G20" s="7">
        <f t="shared" si="4"/>
        <v>4461478</v>
      </c>
      <c r="H20" s="25">
        <f t="shared" si="4"/>
        <v>245020</v>
      </c>
    </row>
    <row r="21" spans="2:8" ht="24" x14ac:dyDescent="0.2">
      <c r="B21" s="10" t="s">
        <v>24</v>
      </c>
      <c r="C21" s="22">
        <v>327316</v>
      </c>
      <c r="D21" s="22">
        <v>29794</v>
      </c>
      <c r="E21" s="26">
        <f t="shared" si="2"/>
        <v>357110</v>
      </c>
      <c r="F21" s="23">
        <v>356375</v>
      </c>
      <c r="G21" s="23">
        <v>356375</v>
      </c>
      <c r="H21" s="30">
        <f t="shared" si="3"/>
        <v>735</v>
      </c>
    </row>
    <row r="22" spans="2:8" x14ac:dyDescent="0.2">
      <c r="B22" s="10" t="s">
        <v>25</v>
      </c>
      <c r="C22" s="22">
        <v>169388</v>
      </c>
      <c r="D22" s="22">
        <v>31001</v>
      </c>
      <c r="E22" s="26">
        <f t="shared" si="2"/>
        <v>200389</v>
      </c>
      <c r="F22" s="23">
        <v>184866</v>
      </c>
      <c r="G22" s="23">
        <v>184676</v>
      </c>
      <c r="H22" s="30">
        <f t="shared" si="3"/>
        <v>15523</v>
      </c>
    </row>
    <row r="23" spans="2:8" ht="24" x14ac:dyDescent="0.2">
      <c r="B23" s="10" t="s">
        <v>26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27</v>
      </c>
      <c r="C24" s="22">
        <v>745295</v>
      </c>
      <c r="D24" s="22">
        <v>-329460</v>
      </c>
      <c r="E24" s="26">
        <f t="shared" si="2"/>
        <v>415835</v>
      </c>
      <c r="F24" s="23">
        <v>414236</v>
      </c>
      <c r="G24" s="23">
        <v>410992</v>
      </c>
      <c r="H24" s="30">
        <f t="shared" si="3"/>
        <v>1599</v>
      </c>
    </row>
    <row r="25" spans="2:8" ht="23.45" customHeight="1" x14ac:dyDescent="0.2">
      <c r="B25" s="10" t="s">
        <v>28</v>
      </c>
      <c r="C25" s="22">
        <v>405502</v>
      </c>
      <c r="D25" s="22">
        <v>34444</v>
      </c>
      <c r="E25" s="26">
        <f t="shared" si="2"/>
        <v>439946</v>
      </c>
      <c r="F25" s="23">
        <v>437428</v>
      </c>
      <c r="G25" s="23">
        <v>437428</v>
      </c>
      <c r="H25" s="30">
        <f t="shared" si="3"/>
        <v>2518</v>
      </c>
    </row>
    <row r="26" spans="2:8" x14ac:dyDescent="0.2">
      <c r="B26" s="10" t="s">
        <v>29</v>
      </c>
      <c r="C26" s="22">
        <v>1959172</v>
      </c>
      <c r="D26" s="22">
        <v>-131655</v>
      </c>
      <c r="E26" s="26">
        <f t="shared" si="2"/>
        <v>1827517</v>
      </c>
      <c r="F26" s="23">
        <v>1755386</v>
      </c>
      <c r="G26" s="23">
        <v>1731368</v>
      </c>
      <c r="H26" s="30">
        <f t="shared" si="3"/>
        <v>72131</v>
      </c>
    </row>
    <row r="27" spans="2:8" ht="24" x14ac:dyDescent="0.2">
      <c r="B27" s="10" t="s">
        <v>30</v>
      </c>
      <c r="C27" s="22">
        <v>424008</v>
      </c>
      <c r="D27" s="22">
        <v>34780</v>
      </c>
      <c r="E27" s="26">
        <f t="shared" si="2"/>
        <v>458788</v>
      </c>
      <c r="F27" s="23">
        <v>444691</v>
      </c>
      <c r="G27" s="23">
        <v>444691</v>
      </c>
      <c r="H27" s="30">
        <f t="shared" si="3"/>
        <v>14097</v>
      </c>
    </row>
    <row r="28" spans="2:8" ht="12" customHeight="1" x14ac:dyDescent="0.2">
      <c r="B28" s="10" t="s">
        <v>31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32</v>
      </c>
      <c r="C29" s="22">
        <v>2697959</v>
      </c>
      <c r="D29" s="22">
        <v>-1656498</v>
      </c>
      <c r="E29" s="26">
        <f t="shared" si="2"/>
        <v>1041461</v>
      </c>
      <c r="F29" s="23">
        <v>903044</v>
      </c>
      <c r="G29" s="23">
        <v>895948</v>
      </c>
      <c r="H29" s="30">
        <f t="shared" si="3"/>
        <v>138417</v>
      </c>
    </row>
    <row r="30" spans="2:8" s="9" customFormat="1" ht="24" x14ac:dyDescent="0.2">
      <c r="B30" s="12" t="s">
        <v>33</v>
      </c>
      <c r="C30" s="7">
        <f>SUM(C31:C39)</f>
        <v>15289857</v>
      </c>
      <c r="D30" s="7">
        <f t="shared" ref="D30:H30" si="5">SUM(D31:D39)</f>
        <v>-548887</v>
      </c>
      <c r="E30" s="25">
        <f t="shared" si="5"/>
        <v>14740970</v>
      </c>
      <c r="F30" s="7">
        <f t="shared" si="5"/>
        <v>14312317</v>
      </c>
      <c r="G30" s="7">
        <f t="shared" si="5"/>
        <v>14280925</v>
      </c>
      <c r="H30" s="25">
        <f t="shared" si="5"/>
        <v>428653</v>
      </c>
    </row>
    <row r="31" spans="2:8" x14ac:dyDescent="0.2">
      <c r="B31" s="10" t="s">
        <v>34</v>
      </c>
      <c r="C31" s="22">
        <v>8988459</v>
      </c>
      <c r="D31" s="22">
        <v>425</v>
      </c>
      <c r="E31" s="26">
        <f t="shared" si="2"/>
        <v>8988884</v>
      </c>
      <c r="F31" s="23">
        <v>8801263</v>
      </c>
      <c r="G31" s="23">
        <v>8801263</v>
      </c>
      <c r="H31" s="30">
        <f t="shared" si="3"/>
        <v>187621</v>
      </c>
    </row>
    <row r="32" spans="2:8" x14ac:dyDescent="0.2">
      <c r="B32" s="10" t="s">
        <v>35</v>
      </c>
      <c r="C32" s="22">
        <v>66914</v>
      </c>
      <c r="D32" s="22">
        <v>-44715</v>
      </c>
      <c r="E32" s="26">
        <f t="shared" si="2"/>
        <v>22199</v>
      </c>
      <c r="F32" s="23">
        <v>19076</v>
      </c>
      <c r="G32" s="23">
        <v>19076</v>
      </c>
      <c r="H32" s="30">
        <f t="shared" si="3"/>
        <v>3123</v>
      </c>
    </row>
    <row r="33" spans="2:8" ht="24" x14ac:dyDescent="0.2">
      <c r="B33" s="10" t="s">
        <v>36</v>
      </c>
      <c r="C33" s="22">
        <v>551819</v>
      </c>
      <c r="D33" s="22">
        <v>692875</v>
      </c>
      <c r="E33" s="26">
        <f t="shared" si="2"/>
        <v>1244694</v>
      </c>
      <c r="F33" s="23">
        <v>1241886</v>
      </c>
      <c r="G33" s="23">
        <v>1212094</v>
      </c>
      <c r="H33" s="30">
        <f t="shared" si="3"/>
        <v>2808</v>
      </c>
    </row>
    <row r="34" spans="2:8" ht="24.6" customHeight="1" x14ac:dyDescent="0.2">
      <c r="B34" s="10" t="s">
        <v>37</v>
      </c>
      <c r="C34" s="22">
        <v>393706</v>
      </c>
      <c r="D34" s="22">
        <v>-174000</v>
      </c>
      <c r="E34" s="26">
        <f t="shared" si="2"/>
        <v>219706</v>
      </c>
      <c r="F34" s="23">
        <v>212564</v>
      </c>
      <c r="G34" s="23">
        <v>212564</v>
      </c>
      <c r="H34" s="30">
        <f t="shared" si="3"/>
        <v>7142</v>
      </c>
    </row>
    <row r="35" spans="2:8" ht="24" x14ac:dyDescent="0.2">
      <c r="B35" s="10" t="s">
        <v>38</v>
      </c>
      <c r="C35" s="22">
        <v>2701800</v>
      </c>
      <c r="D35" s="22">
        <v>-709060</v>
      </c>
      <c r="E35" s="26">
        <f t="shared" si="2"/>
        <v>1992740</v>
      </c>
      <c r="F35" s="23">
        <v>1988947</v>
      </c>
      <c r="G35" s="23">
        <v>1987347</v>
      </c>
      <c r="H35" s="30">
        <f t="shared" si="3"/>
        <v>3793</v>
      </c>
    </row>
    <row r="36" spans="2:8" ht="24" x14ac:dyDescent="0.2">
      <c r="B36" s="10" t="s">
        <v>39</v>
      </c>
      <c r="C36" s="22">
        <v>72022</v>
      </c>
      <c r="D36" s="22">
        <v>43800</v>
      </c>
      <c r="E36" s="26">
        <f t="shared" si="2"/>
        <v>115822</v>
      </c>
      <c r="F36" s="23">
        <v>87281</v>
      </c>
      <c r="G36" s="23">
        <v>87281</v>
      </c>
      <c r="H36" s="30">
        <f t="shared" si="3"/>
        <v>28541</v>
      </c>
    </row>
    <row r="37" spans="2:8" x14ac:dyDescent="0.2">
      <c r="B37" s="10" t="s">
        <v>40</v>
      </c>
      <c r="C37" s="22">
        <v>178114</v>
      </c>
      <c r="D37" s="22">
        <v>-36425</v>
      </c>
      <c r="E37" s="26">
        <f t="shared" si="2"/>
        <v>141689</v>
      </c>
      <c r="F37" s="23">
        <v>98525</v>
      </c>
      <c r="G37" s="23">
        <v>98525</v>
      </c>
      <c r="H37" s="30">
        <f t="shared" si="3"/>
        <v>43164</v>
      </c>
    </row>
    <row r="38" spans="2:8" x14ac:dyDescent="0.2">
      <c r="B38" s="10" t="s">
        <v>41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42</v>
      </c>
      <c r="C39" s="22">
        <v>2337023</v>
      </c>
      <c r="D39" s="22">
        <v>-321787</v>
      </c>
      <c r="E39" s="26">
        <f t="shared" si="2"/>
        <v>2015236</v>
      </c>
      <c r="F39" s="23">
        <v>1862775</v>
      </c>
      <c r="G39" s="23">
        <v>1862775</v>
      </c>
      <c r="H39" s="30">
        <f t="shared" si="3"/>
        <v>152461</v>
      </c>
    </row>
    <row r="40" spans="2:8" s="9" customFormat="1" ht="25.5" customHeight="1" x14ac:dyDescent="0.2">
      <c r="B40" s="12" t="s">
        <v>43</v>
      </c>
      <c r="C40" s="7">
        <f>SUM(C41:C49)</f>
        <v>8772289</v>
      </c>
      <c r="D40" s="7">
        <f t="shared" ref="D40:H40" si="6">SUM(D41:D49)</f>
        <v>692129</v>
      </c>
      <c r="E40" s="25">
        <f t="shared" si="6"/>
        <v>9464418</v>
      </c>
      <c r="F40" s="7">
        <f t="shared" si="6"/>
        <v>9464418</v>
      </c>
      <c r="G40" s="7">
        <f t="shared" si="6"/>
        <v>9251891</v>
      </c>
      <c r="H40" s="25">
        <f t="shared" si="6"/>
        <v>0</v>
      </c>
    </row>
    <row r="41" spans="2:8" ht="24" x14ac:dyDescent="0.2">
      <c r="B41" s="10" t="s">
        <v>44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45</v>
      </c>
      <c r="C42" s="22">
        <v>2272613</v>
      </c>
      <c r="D42" s="22">
        <v>-62310</v>
      </c>
      <c r="E42" s="26">
        <f t="shared" si="2"/>
        <v>2210303</v>
      </c>
      <c r="F42" s="23">
        <v>2210303</v>
      </c>
      <c r="G42" s="23">
        <v>1997776</v>
      </c>
      <c r="H42" s="30">
        <f t="shared" si="3"/>
        <v>0</v>
      </c>
    </row>
    <row r="43" spans="2:8" x14ac:dyDescent="0.2">
      <c r="B43" s="10" t="s">
        <v>46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47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48</v>
      </c>
      <c r="C45" s="22">
        <v>6499676</v>
      </c>
      <c r="D45" s="22">
        <v>754439</v>
      </c>
      <c r="E45" s="26">
        <f t="shared" si="2"/>
        <v>7254115</v>
      </c>
      <c r="F45" s="23">
        <v>7254115</v>
      </c>
      <c r="G45" s="23">
        <v>7254115</v>
      </c>
      <c r="H45" s="30">
        <f t="shared" si="3"/>
        <v>0</v>
      </c>
    </row>
    <row r="46" spans="2:8" ht="24" x14ac:dyDescent="0.2">
      <c r="B46" s="10" t="s">
        <v>49</v>
      </c>
      <c r="C46" s="22"/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50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51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52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53</v>
      </c>
      <c r="C50" s="7">
        <f>SUM(C51:C59)</f>
        <v>3857824</v>
      </c>
      <c r="D50" s="7">
        <f t="shared" ref="D50:H50" si="7">SUM(D51:D59)</f>
        <v>-188066</v>
      </c>
      <c r="E50" s="25">
        <f t="shared" si="7"/>
        <v>3669758</v>
      </c>
      <c r="F50" s="7">
        <f t="shared" si="7"/>
        <v>3602392</v>
      </c>
      <c r="G50" s="7">
        <f t="shared" si="7"/>
        <v>3602392</v>
      </c>
      <c r="H50" s="25">
        <f t="shared" si="7"/>
        <v>67366</v>
      </c>
    </row>
    <row r="51" spans="2:8" x14ac:dyDescent="0.2">
      <c r="B51" s="10" t="s">
        <v>54</v>
      </c>
      <c r="C51" s="22">
        <v>100000</v>
      </c>
      <c r="D51" s="22">
        <v>-73177</v>
      </c>
      <c r="E51" s="26">
        <f t="shared" si="2"/>
        <v>26823</v>
      </c>
      <c r="F51" s="23">
        <v>25316</v>
      </c>
      <c r="G51" s="23">
        <v>25316</v>
      </c>
      <c r="H51" s="30">
        <f t="shared" si="3"/>
        <v>1507</v>
      </c>
    </row>
    <row r="52" spans="2:8" x14ac:dyDescent="0.2">
      <c r="B52" s="10" t="s">
        <v>55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56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57</v>
      </c>
      <c r="C54" s="22">
        <v>0</v>
      </c>
      <c r="D54" s="22">
        <v>778362</v>
      </c>
      <c r="E54" s="26">
        <f t="shared" si="2"/>
        <v>778362</v>
      </c>
      <c r="F54" s="23">
        <v>778362</v>
      </c>
      <c r="G54" s="23">
        <v>778362</v>
      </c>
      <c r="H54" s="30">
        <f t="shared" si="3"/>
        <v>0</v>
      </c>
    </row>
    <row r="55" spans="2:8" x14ac:dyDescent="0.2">
      <c r="B55" s="10" t="s">
        <v>58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59</v>
      </c>
      <c r="C56" s="22">
        <v>2159205</v>
      </c>
      <c r="D56" s="22">
        <v>-305130</v>
      </c>
      <c r="E56" s="26">
        <f t="shared" si="2"/>
        <v>1854075</v>
      </c>
      <c r="F56" s="23">
        <v>1849392</v>
      </c>
      <c r="G56" s="23">
        <v>1849392</v>
      </c>
      <c r="H56" s="30">
        <f t="shared" si="3"/>
        <v>4683</v>
      </c>
    </row>
    <row r="57" spans="2:8" x14ac:dyDescent="0.2">
      <c r="B57" s="10" t="s">
        <v>60</v>
      </c>
      <c r="C57" s="22">
        <v>0</v>
      </c>
      <c r="D57" s="22">
        <v>116800</v>
      </c>
      <c r="E57" s="26">
        <f t="shared" si="2"/>
        <v>116800</v>
      </c>
      <c r="F57" s="23">
        <v>116690</v>
      </c>
      <c r="G57" s="23">
        <v>116690</v>
      </c>
      <c r="H57" s="30">
        <f t="shared" si="3"/>
        <v>110</v>
      </c>
    </row>
    <row r="58" spans="2:8" x14ac:dyDescent="0.2">
      <c r="B58" s="10" t="s">
        <v>61</v>
      </c>
      <c r="C58" s="22">
        <v>1598619</v>
      </c>
      <c r="D58" s="22">
        <v>-704921</v>
      </c>
      <c r="E58" s="26">
        <f t="shared" si="2"/>
        <v>893698</v>
      </c>
      <c r="F58" s="23">
        <v>832632</v>
      </c>
      <c r="G58" s="23">
        <v>832632</v>
      </c>
      <c r="H58" s="30">
        <f t="shared" si="3"/>
        <v>61066</v>
      </c>
    </row>
    <row r="59" spans="2:8" x14ac:dyDescent="0.2">
      <c r="B59" s="10" t="s">
        <v>62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63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64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65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66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67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68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69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70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71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72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73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74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75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76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77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78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79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80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81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82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83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84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85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86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" x14ac:dyDescent="0.2">
      <c r="B84" s="10" t="s">
        <v>87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88</v>
      </c>
      <c r="C85" s="15">
        <f>SUM(C86,C94,C104,C114,C124,C134,C138,C147,C151)</f>
        <v>2284124</v>
      </c>
      <c r="D85" s="15">
        <f t="shared" ref="D85:H85" si="14">SUM(D86,D94,D104,D114,D124,D134,D138,D147,D151)</f>
        <v>3779247</v>
      </c>
      <c r="E85" s="27">
        <f t="shared" si="14"/>
        <v>6063371</v>
      </c>
      <c r="F85" s="15">
        <f t="shared" si="14"/>
        <v>4961158</v>
      </c>
      <c r="G85" s="15">
        <f t="shared" si="14"/>
        <v>3476750</v>
      </c>
      <c r="H85" s="27">
        <f t="shared" si="14"/>
        <v>1102213</v>
      </c>
    </row>
    <row r="86" spans="2:8" x14ac:dyDescent="0.2">
      <c r="B86" s="16" t="s">
        <v>15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16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17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18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19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20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21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22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23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24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25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26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27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28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29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30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31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32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33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34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35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36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37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38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39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40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41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42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43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44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45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46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47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48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49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50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51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52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53</v>
      </c>
      <c r="C124" s="7">
        <f>SUM(C125:C133)</f>
        <v>2284124</v>
      </c>
      <c r="D124" s="7">
        <f t="shared" ref="D124:H124" si="21">SUM(D125:D133)</f>
        <v>3779247</v>
      </c>
      <c r="E124" s="25">
        <f t="shared" si="21"/>
        <v>6063371</v>
      </c>
      <c r="F124" s="7">
        <f t="shared" si="21"/>
        <v>4961158</v>
      </c>
      <c r="G124" s="7">
        <f t="shared" si="21"/>
        <v>3476750</v>
      </c>
      <c r="H124" s="25">
        <f t="shared" si="21"/>
        <v>1102213</v>
      </c>
    </row>
    <row r="125" spans="2:8" x14ac:dyDescent="0.2">
      <c r="B125" s="10" t="s">
        <v>54</v>
      </c>
      <c r="C125" s="22">
        <v>0</v>
      </c>
      <c r="D125" s="22">
        <v>119907</v>
      </c>
      <c r="E125" s="26">
        <f t="shared" si="17"/>
        <v>119907</v>
      </c>
      <c r="F125" s="23">
        <v>103368</v>
      </c>
      <c r="G125" s="23">
        <v>0</v>
      </c>
      <c r="H125" s="30">
        <f t="shared" si="16"/>
        <v>16539</v>
      </c>
    </row>
    <row r="126" spans="2:8" x14ac:dyDescent="0.2">
      <c r="B126" s="10" t="s">
        <v>55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56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57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58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59</v>
      </c>
      <c r="C130" s="22">
        <v>0</v>
      </c>
      <c r="D130" s="22">
        <v>3490217</v>
      </c>
      <c r="E130" s="26">
        <f t="shared" si="17"/>
        <v>3490217</v>
      </c>
      <c r="F130" s="23">
        <v>3486736</v>
      </c>
      <c r="G130" s="23">
        <v>2105696</v>
      </c>
      <c r="H130" s="30">
        <f t="shared" si="16"/>
        <v>3481</v>
      </c>
    </row>
    <row r="131" spans="2:8" x14ac:dyDescent="0.2">
      <c r="B131" s="10" t="s">
        <v>60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61</v>
      </c>
      <c r="C132" s="22">
        <v>2284124</v>
      </c>
      <c r="D132" s="22">
        <v>169123</v>
      </c>
      <c r="E132" s="26">
        <f t="shared" si="17"/>
        <v>2453247</v>
      </c>
      <c r="F132" s="23">
        <v>1371054</v>
      </c>
      <c r="G132" s="22">
        <v>1371054</v>
      </c>
      <c r="H132" s="30">
        <f t="shared" si="16"/>
        <v>1082193</v>
      </c>
    </row>
    <row r="133" spans="2:8" x14ac:dyDescent="0.2">
      <c r="B133" s="10" t="s">
        <v>62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63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64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65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66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67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68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69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70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71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72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73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74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75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76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77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78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79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80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81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82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83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84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85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86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87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x14ac:dyDescent="0.2">
      <c r="B160" s="20" t="s">
        <v>89</v>
      </c>
      <c r="C160" s="21">
        <f>SUM(C10,C85)</f>
        <v>53030403</v>
      </c>
      <c r="D160" s="21">
        <f t="shared" ref="D160:G160" si="28">SUM(D10,D85)</f>
        <v>3194472</v>
      </c>
      <c r="E160" s="28">
        <f>SUM(E10,E85)</f>
        <v>56224875</v>
      </c>
      <c r="F160" s="21">
        <f t="shared" si="28"/>
        <v>54381623</v>
      </c>
      <c r="G160" s="21">
        <f t="shared" si="28"/>
        <v>52297995</v>
      </c>
      <c r="H160" s="28">
        <f>SUM(H10,H85)</f>
        <v>1843252</v>
      </c>
    </row>
    <row r="161" spans="2:7" s="31" customFormat="1" x14ac:dyDescent="0.2">
      <c r="B161" s="51" t="s">
        <v>90</v>
      </c>
      <c r="C161" s="52"/>
      <c r="D161" s="52"/>
      <c r="E161" s="52"/>
      <c r="F161" s="52"/>
      <c r="G161" s="52"/>
    </row>
    <row r="162" spans="2:7" s="31" customFormat="1" x14ac:dyDescent="0.2">
      <c r="B162" s="52"/>
      <c r="C162" s="52"/>
      <c r="D162" s="52"/>
      <c r="E162" s="52"/>
      <c r="F162" s="52"/>
      <c r="G162" s="52"/>
    </row>
    <row r="163" spans="2:7" s="31" customFormat="1" ht="12.75" x14ac:dyDescent="0.2">
      <c r="B163" s="53"/>
      <c r="C163" s="52"/>
      <c r="D163" s="52"/>
      <c r="E163" s="52"/>
      <c r="F163" s="52"/>
      <c r="G163" s="52"/>
    </row>
    <row r="164" spans="2:7" s="31" customFormat="1" x14ac:dyDescent="0.2">
      <c r="B164" s="52"/>
      <c r="C164" s="52"/>
      <c r="D164" s="52"/>
      <c r="E164" s="52"/>
      <c r="F164" s="52"/>
      <c r="G164" s="52"/>
    </row>
    <row r="165" spans="2:7" s="31" customFormat="1" x14ac:dyDescent="0.2">
      <c r="B165" s="52"/>
      <c r="C165" s="52"/>
      <c r="D165" s="52"/>
      <c r="E165" s="52"/>
      <c r="F165" s="52"/>
      <c r="G165" s="52"/>
    </row>
    <row r="166" spans="2:7" s="31" customFormat="1" x14ac:dyDescent="0.2">
      <c r="B166" s="52"/>
      <c r="C166" s="52"/>
      <c r="D166" s="52"/>
      <c r="E166" s="52"/>
      <c r="F166" s="52"/>
      <c r="G166" s="52"/>
    </row>
    <row r="167" spans="2:7" s="31" customFormat="1" x14ac:dyDescent="0.2">
      <c r="B167" s="52" t="s">
        <v>91</v>
      </c>
      <c r="C167" s="52"/>
      <c r="D167" s="52"/>
      <c r="E167" s="52" t="s">
        <v>92</v>
      </c>
      <c r="F167" s="52"/>
      <c r="G167" s="52"/>
    </row>
    <row r="168" spans="2:7" s="31" customFormat="1" x14ac:dyDescent="0.2">
      <c r="B168" s="52"/>
      <c r="C168" s="52"/>
      <c r="D168" s="52"/>
      <c r="E168" s="52"/>
      <c r="F168" s="52"/>
      <c r="G168" s="52"/>
    </row>
    <row r="169" spans="2:7" s="31" customFormat="1" x14ac:dyDescent="0.2">
      <c r="B169" s="52" t="s">
        <v>93</v>
      </c>
      <c r="C169" s="52"/>
      <c r="D169" s="52"/>
      <c r="E169" s="52" t="s">
        <v>94</v>
      </c>
      <c r="F169" s="52"/>
      <c r="G169" s="52"/>
    </row>
    <row r="170" spans="2:7" s="31" customFormat="1" x14ac:dyDescent="0.2"/>
    <row r="171" spans="2:7" s="31" customFormat="1" x14ac:dyDescent="0.2"/>
    <row r="172" spans="2:7" s="31" customFormat="1" x14ac:dyDescent="0.2"/>
    <row r="173" spans="2:7" s="31" customFormat="1" x14ac:dyDescent="0.2"/>
    <row r="174" spans="2:7" s="31" customFormat="1" x14ac:dyDescent="0.2"/>
    <row r="175" spans="2:7" s="31" customFormat="1" x14ac:dyDescent="0.2"/>
    <row r="176" spans="2:7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password="F376" sheet="1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horizontalDpi="4294967293"/>
  <headerFooter differentFirst="1">
    <firstFooter>&amp;C“Bajo protesta de decir verdad declaramos que los Estados Financieros y sus notas, son razonablemente correctos y son responsabilidad del emisor.” 
 Sello Digital: 6225670000202400004toTrimestre000020250128135702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2025-01-28T19:31:54Z</cp:lastPrinted>
  <dcterms:created xsi:type="dcterms:W3CDTF">2020-01-08T21:14:59Z</dcterms:created>
  <dcterms:modified xsi:type="dcterms:W3CDTF">2025-01-29T14:44:21Z</dcterms:modified>
</cp:coreProperties>
</file>